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hectorgarcia/Desktop/"/>
    </mc:Choice>
  </mc:AlternateContent>
  <bookViews>
    <workbookView xWindow="33600" yWindow="460" windowWidth="38400" windowHeight="21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F20" i="1"/>
  <c r="H20" i="1"/>
  <c r="I20" i="1"/>
  <c r="E21" i="1"/>
  <c r="F21" i="1"/>
  <c r="H21" i="1"/>
  <c r="I21" i="1"/>
  <c r="I22" i="1"/>
  <c r="C24" i="1"/>
  <c r="C9" i="1"/>
  <c r="C18" i="1"/>
  <c r="C25" i="1"/>
  <c r="C20" i="1"/>
  <c r="C21" i="1"/>
  <c r="C13" i="1"/>
  <c r="C15" i="1"/>
  <c r="E22" i="1"/>
</calcChain>
</file>

<file path=xl/sharedStrings.xml><?xml version="1.0" encoding="utf-8"?>
<sst xmlns="http://schemas.openxmlformats.org/spreadsheetml/2006/main" count="25" uniqueCount="25">
  <si>
    <t>Total Monthly Operating Expenses</t>
  </si>
  <si>
    <t>Total Employees Work Hours</t>
  </si>
  <si>
    <t>Monthly Cost/Overhead Worksheet</t>
  </si>
  <si>
    <t>Total Owner's Hours</t>
  </si>
  <si>
    <t>X Billable Capacity</t>
  </si>
  <si>
    <t>Effective Billable Hours</t>
  </si>
  <si>
    <t>Effective Hourly Cost</t>
  </si>
  <si>
    <t>Total Effective Billable Hours</t>
  </si>
  <si>
    <t>Total Office Overhead</t>
  </si>
  <si>
    <t>Total Salaries</t>
  </si>
  <si>
    <t xml:space="preserve">Total Number of workers </t>
  </si>
  <si>
    <t>Rent</t>
  </si>
  <si>
    <t>Telephone/Internet</t>
  </si>
  <si>
    <t>Supplies</t>
  </si>
  <si>
    <t>Software/Technology</t>
  </si>
  <si>
    <t>Horly Rate</t>
  </si>
  <si>
    <t>Profit per hour</t>
  </si>
  <si>
    <t>Owner's Total Take Home Pay - 30% Tax</t>
  </si>
  <si>
    <t>Transportation/Travel/Delivery</t>
  </si>
  <si>
    <t>Total Monthly Profit for Month</t>
  </si>
  <si>
    <t>Annualized Net Income After Taxes</t>
  </si>
  <si>
    <t>Monthly</t>
  </si>
  <si>
    <t>Owner's Salary Before Taxes</t>
  </si>
  <si>
    <t>Employee Salary Cost After Taxes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</si>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</sst>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theme="1"/>
      <name val="Abadi MT Condensed Extra Bold"/>
    </font>
    <font>
      <i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2" fillId="0" borderId="0" xfId="1" applyFont="1"/>
    <xf numFmtId="0" fontId="2" fillId="0" borderId="0" xfId="0" applyFont="1"/>
    <xf numFmtId="0" fontId="3" fillId="0" borderId="1" xfId="0" applyFont="1" applyBorder="1"/>
    <xf numFmtId="44" fontId="3" fillId="0" borderId="1" xfId="1" applyFont="1" applyBorder="1"/>
    <xf numFmtId="0" fontId="3" fillId="0" borderId="0" xfId="0" applyFont="1" applyBorder="1"/>
    <xf numFmtId="44" fontId="3" fillId="0" borderId="0" xfId="1" applyFont="1" applyBorder="1"/>
    <xf numFmtId="0" fontId="3" fillId="2" borderId="0" xfId="0" applyFont="1" applyFill="1"/>
    <xf numFmtId="44" fontId="3" fillId="2" borderId="0" xfId="1" applyFont="1" applyFill="1"/>
    <xf numFmtId="0" fontId="2" fillId="0" borderId="2" xfId="0" applyFont="1" applyBorder="1"/>
    <xf numFmtId="44" fontId="2" fillId="0" borderId="3" xfId="1" applyFont="1" applyBorder="1"/>
    <xf numFmtId="0" fontId="2" fillId="0" borderId="4" xfId="0" applyFont="1" applyBorder="1"/>
    <xf numFmtId="44" fontId="2" fillId="0" borderId="5" xfId="1" applyFont="1" applyBorder="1"/>
    <xf numFmtId="0" fontId="3" fillId="0" borderId="6" xfId="0" applyFont="1" applyBorder="1"/>
    <xf numFmtId="44" fontId="3" fillId="0" borderId="7" xfId="1" applyFont="1" applyBorder="1"/>
    <xf numFmtId="0" fontId="2" fillId="0" borderId="0" xfId="1" applyNumberFormat="1" applyFont="1" applyBorder="1"/>
    <xf numFmtId="9" fontId="2" fillId="0" borderId="0" xfId="0" applyNumberFormat="1" applyFont="1" applyBorder="1"/>
    <xf numFmtId="0" fontId="2" fillId="0" borderId="0" xfId="0" applyFont="1" applyBorder="1"/>
    <xf numFmtId="44" fontId="4" fillId="0" borderId="0" xfId="0" applyNumberFormat="1" applyFont="1" applyBorder="1"/>
    <xf numFmtId="6" fontId="2" fillId="0" borderId="0" xfId="0" applyNumberFormat="1" applyFont="1" applyBorder="1"/>
    <xf numFmtId="8" fontId="2" fillId="0" borderId="0" xfId="0" applyNumberFormat="1" applyFont="1" applyBorder="1"/>
    <xf numFmtId="0" fontId="2" fillId="0" borderId="9" xfId="0" applyFont="1" applyBorder="1"/>
    <xf numFmtId="44" fontId="2" fillId="0" borderId="10" xfId="1" applyFont="1" applyBorder="1"/>
    <xf numFmtId="0" fontId="2" fillId="0" borderId="10" xfId="0" applyFont="1" applyBorder="1"/>
    <xf numFmtId="0" fontId="3" fillId="0" borderId="11" xfId="0" applyFont="1" applyBorder="1"/>
    <xf numFmtId="0" fontId="2" fillId="0" borderId="2" xfId="0" applyFont="1" applyBorder="1" applyAlignment="1">
      <alignment wrapText="1"/>
    </xf>
    <xf numFmtId="44" fontId="2" fillId="0" borderId="8" xfId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8" fontId="2" fillId="2" borderId="5" xfId="0" applyNumberFormat="1" applyFont="1" applyFill="1" applyBorder="1"/>
    <xf numFmtId="8" fontId="3" fillId="2" borderId="7" xfId="0" applyNumberFormat="1" applyFont="1" applyFill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50" zoomScaleNormal="150" zoomScalePageLayoutView="150" workbookViewId="0">
      <selection activeCell="D21" sqref="D21"/>
    </sheetView>
  </sheetViews>
  <sheetFormatPr baseColWidth="10" defaultRowHeight="21" x14ac:dyDescent="0.25"/>
  <cols>
    <col min="1" max="1" width="3" style="2" customWidth="1"/>
    <col min="2" max="2" width="45.33203125" style="2" bestFit="1" customWidth="1"/>
    <col min="3" max="3" width="17" style="1" customWidth="1"/>
    <col min="4" max="7" width="17.1640625" style="2" customWidth="1"/>
    <col min="8" max="8" width="18" style="2" customWidth="1"/>
    <col min="9" max="9" width="18.83203125" style="2" bestFit="1" customWidth="1"/>
    <col min="10" max="16384" width="10.83203125" style="2"/>
  </cols>
  <sheetData>
    <row r="1" spans="1:3" ht="29" x14ac:dyDescent="0.35">
      <c r="A1" s="32" t="s">
        <v>2</v>
      </c>
    </row>
    <row r="2" spans="1:3" ht="7" customHeight="1" thickBot="1" x14ac:dyDescent="0.3"/>
    <row r="3" spans="1:3" x14ac:dyDescent="0.25">
      <c r="B3" s="9" t="s">
        <v>11</v>
      </c>
      <c r="C3" s="10">
        <v>1500</v>
      </c>
    </row>
    <row r="4" spans="1:3" x14ac:dyDescent="0.25">
      <c r="B4" s="11" t="s">
        <v>12</v>
      </c>
      <c r="C4" s="12">
        <v>250</v>
      </c>
    </row>
    <row r="5" spans="1:3" x14ac:dyDescent="0.25">
      <c r="B5" s="11" t="s">
        <v>13</v>
      </c>
      <c r="C5" s="12">
        <v>250</v>
      </c>
    </row>
    <row r="6" spans="1:3" x14ac:dyDescent="0.25">
      <c r="B6" s="11" t="s">
        <v>18</v>
      </c>
      <c r="C6" s="12">
        <v>250</v>
      </c>
    </row>
    <row r="7" spans="1:3" x14ac:dyDescent="0.25">
      <c r="B7" s="11" t="s">
        <v>14</v>
      </c>
      <c r="C7" s="12">
        <v>500</v>
      </c>
    </row>
    <row r="8" spans="1:3" x14ac:dyDescent="0.25">
      <c r="B8" s="11" t="s">
        <v>24</v>
      </c>
      <c r="C8" s="12">
        <v>250</v>
      </c>
    </row>
    <row r="9" spans="1:3" ht="22" thickBot="1" x14ac:dyDescent="0.3">
      <c r="B9" s="13" t="s">
        <v>8</v>
      </c>
      <c r="C9" s="14">
        <f>SUM(C2:C8)</f>
        <v>3000</v>
      </c>
    </row>
    <row r="10" spans="1:3" ht="13" customHeight="1" thickBot="1" x14ac:dyDescent="0.3"/>
    <row r="11" spans="1:3" x14ac:dyDescent="0.25">
      <c r="B11" s="9" t="s">
        <v>23</v>
      </c>
      <c r="C11" s="10">
        <v>4500</v>
      </c>
    </row>
    <row r="12" spans="1:3" ht="21" customHeight="1" x14ac:dyDescent="0.25">
      <c r="B12" s="11" t="s">
        <v>22</v>
      </c>
      <c r="C12" s="12">
        <v>5000</v>
      </c>
    </row>
    <row r="13" spans="1:3" ht="22" thickBot="1" x14ac:dyDescent="0.3">
      <c r="B13" s="13" t="s">
        <v>9</v>
      </c>
      <c r="C13" s="14">
        <f>SUM(C11:C12)</f>
        <v>9500</v>
      </c>
    </row>
    <row r="14" spans="1:3" x14ac:dyDescent="0.25">
      <c r="B14" s="5"/>
      <c r="C14" s="6"/>
    </row>
    <row r="15" spans="1:3" x14ac:dyDescent="0.25">
      <c r="B15" s="3" t="s">
        <v>0</v>
      </c>
      <c r="C15" s="4">
        <f>C9+C13</f>
        <v>12500</v>
      </c>
    </row>
    <row r="16" spans="1:3" ht="13" customHeight="1" x14ac:dyDescent="0.25">
      <c r="B16" s="5"/>
      <c r="C16" s="6"/>
    </row>
    <row r="18" spans="2:9" ht="22" thickBot="1" x14ac:dyDescent="0.3">
      <c r="B18" s="33" t="s">
        <v>10</v>
      </c>
      <c r="C18" s="34">
        <f>COUNT(C11:C12)</f>
        <v>2</v>
      </c>
    </row>
    <row r="19" spans="2:9" s="27" customFormat="1" ht="49" customHeight="1" x14ac:dyDescent="0.25">
      <c r="B19" s="25"/>
      <c r="C19" s="26"/>
      <c r="D19" s="28" t="s">
        <v>4</v>
      </c>
      <c r="E19" s="28" t="s">
        <v>5</v>
      </c>
      <c r="F19" s="28" t="s">
        <v>6</v>
      </c>
      <c r="G19" s="28" t="s">
        <v>15</v>
      </c>
      <c r="H19" s="28" t="s">
        <v>16</v>
      </c>
      <c r="I19" s="29" t="s">
        <v>19</v>
      </c>
    </row>
    <row r="20" spans="2:9" x14ac:dyDescent="0.25">
      <c r="B20" s="11" t="s">
        <v>1</v>
      </c>
      <c r="C20" s="15">
        <f>8*21</f>
        <v>168</v>
      </c>
      <c r="D20" s="16">
        <v>0.6</v>
      </c>
      <c r="E20" s="17">
        <f>C20*D20</f>
        <v>100.8</v>
      </c>
      <c r="F20" s="18">
        <f>((C9/C18)+C11)/E20</f>
        <v>59.523809523809526</v>
      </c>
      <c r="G20" s="19">
        <v>75</v>
      </c>
      <c r="H20" s="20">
        <f>G20-F20</f>
        <v>15.476190476190474</v>
      </c>
      <c r="I20" s="30">
        <f>H20*E20</f>
        <v>1559.9999999999998</v>
      </c>
    </row>
    <row r="21" spans="2:9" x14ac:dyDescent="0.25">
      <c r="B21" s="11" t="s">
        <v>3</v>
      </c>
      <c r="C21" s="15">
        <f>4*6*8+8</f>
        <v>200</v>
      </c>
      <c r="D21" s="16">
        <v>0.6</v>
      </c>
      <c r="E21" s="17">
        <f>C21*D21</f>
        <v>120</v>
      </c>
      <c r="F21" s="18">
        <f>((C9/C18)+C12)/E21</f>
        <v>54.166666666666664</v>
      </c>
      <c r="G21" s="19">
        <v>125</v>
      </c>
      <c r="H21" s="20">
        <f>G21-F21</f>
        <v>70.833333333333343</v>
      </c>
      <c r="I21" s="30">
        <f>H21*E21</f>
        <v>8500.0000000000018</v>
      </c>
    </row>
    <row r="22" spans="2:9" ht="22" thickBot="1" x14ac:dyDescent="0.3">
      <c r="B22" s="21" t="s">
        <v>7</v>
      </c>
      <c r="C22" s="22"/>
      <c r="D22" s="23"/>
      <c r="E22" s="24">
        <f>E20+E21</f>
        <v>220.8</v>
      </c>
      <c r="F22" s="23"/>
      <c r="G22" s="23"/>
      <c r="H22" s="23"/>
      <c r="I22" s="31">
        <f>SUM(I20:I21)</f>
        <v>10060.000000000002</v>
      </c>
    </row>
    <row r="24" spans="2:9" x14ac:dyDescent="0.25">
      <c r="B24" s="7" t="s">
        <v>17</v>
      </c>
      <c r="C24" s="8">
        <f>(C12+I22)*0.7</f>
        <v>10542</v>
      </c>
      <c r="D24" s="2" t="s">
        <v>21</v>
      </c>
    </row>
    <row r="25" spans="2:9" x14ac:dyDescent="0.25">
      <c r="B25" s="2" t="s">
        <v>20</v>
      </c>
      <c r="C25" s="1">
        <f>C24*12</f>
        <v>126504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2018-07-21T07:16:41Z</dcterms:created>
  <dcterms:modified xsi:type="dcterms:W3CDTF">2018-08-08T05:41:25Z</dcterms:modified>
</cp:coreProperties>
</file>